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<sst xmlns="http://schemas.openxmlformats.org/spreadsheetml/2006/main" count="81" uniqueCount="70">
  <si>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</si>
  <si>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</si>
  <si>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</si>
  <si>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</si>
  <si>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</si>
  <si>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</si>
  <si>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</si>
  <si>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</si>
  <si>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</si>
  <si>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</si>
  <si>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</si>
  <si>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</si>
  <si>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</si>
  <si>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</si>
  <si>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</si>
  <si>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</si>
  <si>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</si>
  <si>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</si>
  <si>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</si>
  <si>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</si>
  <si>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</si>
  <si>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</si>
  <si>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</si>
  <si>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</si>
  <si>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</si>
  <si>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</si>
  <si>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</si>
  <si>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</si>
  <si>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</si>
  <si>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</si>
  <si>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</si>
  <si>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</si>
  <si>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</si>
  <si>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</si>
  <si>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</si>
  <si>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</si>
  <si>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</si>
  <si>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</si>
  <si>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</si>
  <si>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</si>
  <si>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Gemäss der Verordnung über die berufliche Grundbildung vom 15.09.2010 / Ordonnances sur la formation professionnelle initiale 15.09.2010 / 
Ordinanze sulla formazione professionale di base 15.09.2010</t>
  </si>
  <si>
    <t>1.1</t>
  </si>
  <si>
    <t>1.2</t>
  </si>
  <si>
    <t>2.1</t>
  </si>
  <si>
    <t>2.2</t>
  </si>
  <si>
    <t>2.3</t>
  </si>
  <si>
    <t>Faktor/
Coeffic./
Fattore</t>
  </si>
  <si>
    <t>Produkt/
Produits/
Prodotto</t>
  </si>
  <si>
    <t xml:space="preserve">Die Prüfung ist bestanden, wenn weder die Note des Qualifikationsbereichs Praktische Arbeiten noch die Gesamtnote den Wert 4 unterschreitet./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</si>
  <si>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Maschinen und Geräte / 
Machines et appareils /
Macchine e attrezzi</t>
  </si>
  <si>
    <t>Werkstoffe, Reinigungsmethoden /
Matériaux, méthodes de nettoyage /
Materiali, Metodi per la pulizia</t>
  </si>
  <si>
    <t>Reinigungssysteme /
Systèmes de nettoyage /
Sistemi per la pulizia</t>
  </si>
  <si>
    <t>Erfahrungsnote / Note d'expérience / Nota relativa all’esperienza</t>
  </si>
  <si>
    <t xml:space="preserve">Arbeitssicherheit, Gesundheitsschutz, Umweltschutz, Hygiene / Sécurité au travail, protection de la santé, protection de l’environnement et hygiène / Sicurezza sul lavoro, protezione della salute, protezione dell’ambiente, igiene </t>
  </si>
  <si>
    <t xml:space="preserve">: 10 = Gesamtnote* /
          Note globale* /
          Nota globale*
</t>
  </si>
  <si>
    <t xml:space="preserve">Reinigung, Pflege, Werterhaltung /
Nettoyage, entretien, maintien de la valeur /
Pulizia, cura, preservazione del valore  </t>
  </si>
  <si>
    <t xml:space="preserve"> : 4 = Note des Qualifikationsbereichs* /
         Note du domaine de qualification* /
         Nota di settore di qualificazione*</t>
  </si>
  <si>
    <t xml:space="preserve"> : 2 = Note des Qualifikationsbereichs* /
         Note de domaine de qualification* /
         Nota di settore di qualificazione*</t>
  </si>
  <si>
    <t xml:space="preserve"> : 2 =  Erfahrungsnote* / 
          Note d’expérience* / 
          Nota relativa all’esperienza*</t>
  </si>
  <si>
    <t xml:space="preserve">  * Auf eine Dezimalstelle zu runden / A arrondir à une décimale / Approssimare a un decimale</t>
  </si>
  <si>
    <t>Unterpositionen / Sous-positions / Sottoposizioni</t>
  </si>
  <si>
    <r>
      <t xml:space="preserve">    : 3 =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(mündl.) 
           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(oral)
            </t>
    </r>
    <r>
      <rPr>
        <b/>
        <sz val="7"/>
        <rFont val="Arial"/>
        <family val="2"/>
      </rPr>
      <t xml:space="preserve">Pos. 2  </t>
    </r>
    <r>
      <rPr>
        <sz val="7"/>
        <rFont val="Arial"/>
        <family val="2"/>
      </rPr>
      <t>Note** (orale)</t>
    </r>
  </si>
  <si>
    <t>Gebäudereinigerin EBA / Gebäudereiniger EBA</t>
  </si>
  <si>
    <t>Agente de propreté AFP / Agent de propreté AFP</t>
  </si>
  <si>
    <t>Operatrice/Operatore per la pulizia ordinaria e manutentiva CFP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</si>
  <si>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(2 ore) </t>
    </r>
  </si>
  <si>
    <r>
      <t xml:space="preserve">Qualifikationsbereich vorgegebene praktische Arbeiten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</si>
  <si>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t>Arbeitssicherheit, Gesundheitsschutz, Umweltschutz, Hygiene / Sécurité au travail, protection de la santé, protection de l’environnement et hygiène / Sicurezza sul lavoro, protezione della salute, protezione dell’ambiente, igiene</t>
  </si>
  <si>
    <r>
      <t xml:space="preserve">: 2 = </t>
    </r>
    <r>
      <rPr>
        <b/>
        <sz val="7"/>
        <rFont val="Arial"/>
        <family val="2"/>
      </rPr>
      <t xml:space="preserve">Pos. 1  </t>
    </r>
    <r>
      <rPr>
        <sz val="7"/>
        <rFont val="Arial"/>
        <family val="2"/>
      </rPr>
      <t xml:space="preserve">Note**(schriftl.)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Note**(écrit)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Note**(scritto)</t>
    </r>
  </si>
  <si>
    <t>Produkte für die Reinigung und Pflege /
Produits de nettoyage et entretien /
Prodotti per la pulizia e la cura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</si>
</sst>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173" fontId="4" fillId="0" borderId="26" xfId="0" applyNumberFormat="1" applyFont="1" applyFill="1" applyBorder="1" applyAlignment="1" applyProtection="1">
      <alignment horizontal="center" vertical="center"/>
      <protection/>
    </xf>
    <xf numFmtId="173" fontId="3" fillId="0" borderId="26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3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3" fillId="0" borderId="13" xfId="0" applyNumberFormat="1" applyFont="1" applyFill="1" applyBorder="1" applyAlignment="1" applyProtection="1">
      <alignment horizontal="left" vertical="top"/>
      <protection locked="0"/>
    </xf>
    <xf numFmtId="173" fontId="3" fillId="0" borderId="14" xfId="0" applyNumberFormat="1" applyFont="1" applyFill="1" applyBorder="1" applyAlignment="1" applyProtection="1">
      <alignment horizontal="left" vertical="top"/>
      <protection locked="0"/>
    </xf>
    <xf numFmtId="173" fontId="3" fillId="0" borderId="15" xfId="0" applyNumberFormat="1" applyFont="1" applyFill="1" applyBorder="1" applyAlignment="1" applyProtection="1">
      <alignment horizontal="left" vertical="top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33" xfId="0" applyNumberFormat="1" applyFont="1" applyFill="1" applyBorder="1" applyAlignment="1" applyProtection="1">
      <alignment horizontal="left" vertical="top"/>
      <protection locked="0"/>
    </xf>
    <xf numFmtId="173" fontId="4" fillId="0" borderId="36" xfId="0" applyNumberFormat="1" applyFont="1" applyFill="1" applyBorder="1" applyAlignment="1" applyProtection="1">
      <alignment horizontal="center" vertical="center" wrapText="1"/>
      <protection/>
    </xf>
    <xf numFmtId="173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5" xfId="0" applyFont="1" applyBorder="1" applyAlignment="1" applyProtection="1">
      <alignment vertical="top" wrapText="1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80103</v>
      </c>
      <c r="B1" s="89" t="s">
        <v>62</v>
      </c>
      <c r="C1" s="89"/>
      <c r="D1" s="89"/>
      <c r="E1" s="90"/>
      <c r="F1" s="88" t="s">
        <v>32</v>
      </c>
      <c r="G1" s="25"/>
    </row>
    <row r="2" spans="2:7" s="3" customFormat="1" ht="14.25" customHeight="1">
      <c r="B2" s="89" t="s">
        <v>63</v>
      </c>
      <c r="C2" s="89"/>
      <c r="D2" s="89"/>
      <c r="E2" s="90"/>
      <c r="F2" s="88"/>
      <c r="G2" s="11"/>
    </row>
    <row r="3" spans="2:7" s="3" customFormat="1" ht="14.25" customHeight="1">
      <c r="B3" s="89" t="s">
        <v>64</v>
      </c>
      <c r="C3" s="89"/>
      <c r="D3" s="89"/>
      <c r="E3" s="90"/>
      <c r="F3" s="91" t="s">
        <v>33</v>
      </c>
      <c r="G3" s="22"/>
    </row>
    <row r="4" s="3" customFormat="1" ht="21" customHeight="1" thickBot="1">
      <c r="F4" s="92"/>
    </row>
    <row r="5" spans="1:8" s="2" customFormat="1" ht="17.25" customHeight="1">
      <c r="A5" s="19"/>
      <c r="B5" s="61" t="s">
        <v>14</v>
      </c>
      <c r="C5" s="61"/>
      <c r="D5" s="61"/>
      <c r="E5" s="61"/>
      <c r="F5" s="61"/>
      <c r="G5" s="20"/>
      <c r="H5" s="12"/>
    </row>
    <row r="6" spans="1:8" s="2" customFormat="1" ht="17.25" customHeight="1" thickBot="1">
      <c r="A6" s="62" t="s">
        <v>31</v>
      </c>
      <c r="B6" s="63"/>
      <c r="C6" s="63"/>
      <c r="D6" s="63"/>
      <c r="E6" s="63"/>
      <c r="F6" s="63"/>
      <c r="G6" s="64"/>
      <c r="H6" s="12"/>
    </row>
    <row r="7" s="3" customFormat="1" ht="11.25" customHeight="1"/>
    <row r="8" spans="1:7" s="3" customFormat="1" ht="21" customHeight="1">
      <c r="A8" s="65" t="s">
        <v>40</v>
      </c>
      <c r="B8" s="65"/>
      <c r="C8" s="65"/>
      <c r="D8" s="65"/>
      <c r="E8" s="65"/>
      <c r="F8" s="65"/>
      <c r="G8" s="65"/>
    </row>
    <row r="9" s="2" customFormat="1" ht="12.75"/>
    <row r="10" spans="1:7" s="5" customFormat="1" ht="12" customHeight="1">
      <c r="A10" s="60" t="s">
        <v>34</v>
      </c>
      <c r="B10" s="60"/>
      <c r="C10" s="60"/>
      <c r="D10" s="60"/>
      <c r="E10" s="60"/>
      <c r="F10" s="60"/>
      <c r="G10" s="60"/>
    </row>
    <row r="11" s="3" customFormat="1" ht="9"/>
    <row r="12" spans="1:7" s="3" customFormat="1" ht="9">
      <c r="A12" s="66" t="s">
        <v>0</v>
      </c>
      <c r="B12" s="66"/>
      <c r="C12" s="86"/>
      <c r="D12" s="86"/>
      <c r="E12" s="86"/>
      <c r="F12" s="86"/>
      <c r="G12" s="86"/>
    </row>
    <row r="13" spans="1:7" s="5" customFormat="1" ht="10.5" customHeight="1">
      <c r="A13" s="67"/>
      <c r="B13" s="67"/>
      <c r="C13" s="71"/>
      <c r="D13" s="71"/>
      <c r="E13" s="71"/>
      <c r="F13" s="71"/>
      <c r="G13" s="71"/>
    </row>
    <row r="14" s="3" customFormat="1" ht="9"/>
    <row r="15" spans="1:7" s="3" customFormat="1" ht="9">
      <c r="A15" s="66" t="s">
        <v>3</v>
      </c>
      <c r="B15" s="66"/>
      <c r="C15" s="87"/>
      <c r="D15" s="86"/>
      <c r="E15" s="86"/>
      <c r="F15" s="86"/>
      <c r="G15" s="86"/>
    </row>
    <row r="16" spans="1:7" s="5" customFormat="1" ht="12">
      <c r="A16" s="67"/>
      <c r="B16" s="67"/>
      <c r="C16" s="71"/>
      <c r="D16" s="71"/>
      <c r="E16" s="71"/>
      <c r="F16" s="71"/>
      <c r="G16" s="7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2" t="s">
        <v>1</v>
      </c>
      <c r="B19" s="73"/>
      <c r="C19" s="73"/>
      <c r="D19" s="73"/>
      <c r="E19" s="73"/>
      <c r="F19" s="73"/>
      <c r="G19" s="74"/>
    </row>
    <row r="20" spans="1:7" s="3" customFormat="1" ht="9">
      <c r="A20" s="75" t="s">
        <v>36</v>
      </c>
      <c r="B20" s="76"/>
      <c r="C20" s="76"/>
      <c r="D20" s="76"/>
      <c r="E20" s="76"/>
      <c r="F20" s="76"/>
      <c r="G20" s="7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8" t="s">
        <v>2</v>
      </c>
      <c r="B23" s="79"/>
      <c r="C23" s="79"/>
      <c r="D23" s="79"/>
      <c r="E23" s="79"/>
      <c r="F23" s="79"/>
      <c r="G23" s="79"/>
    </row>
    <row r="24" s="3" customFormat="1" ht="9"/>
    <row r="25" spans="1:7" s="3" customFormat="1" ht="30" customHeight="1">
      <c r="A25" s="80" t="s">
        <v>12</v>
      </c>
      <c r="B25" s="81"/>
      <c r="C25" s="81"/>
      <c r="D25" s="81"/>
      <c r="E25" s="81"/>
      <c r="F25" s="81"/>
      <c r="G25" s="81"/>
    </row>
    <row r="26" s="3" customFormat="1" ht="9"/>
    <row r="27" spans="1:7" s="3" customFormat="1" ht="187.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85" t="s">
        <v>4</v>
      </c>
      <c r="B29" s="85"/>
      <c r="C29" s="85"/>
      <c r="E29" s="85" t="s">
        <v>35</v>
      </c>
      <c r="F29" s="85"/>
      <c r="G29" s="85"/>
    </row>
    <row r="30" spans="1:7" s="3" customFormat="1" ht="9">
      <c r="A30" s="85"/>
      <c r="B30" s="85"/>
      <c r="C30" s="85"/>
      <c r="E30" s="85"/>
      <c r="F30" s="85"/>
      <c r="G30" s="85"/>
    </row>
    <row r="31" spans="1:7" s="3" customFormat="1" ht="33.75" customHeight="1">
      <c r="A31" s="70"/>
      <c r="B31" s="71"/>
      <c r="C31" s="71"/>
      <c r="E31" s="71"/>
      <c r="F31" s="71"/>
      <c r="G31" s="71"/>
    </row>
    <row r="32" spans="5:7" s="3" customFormat="1" ht="33.75" customHeight="1">
      <c r="E32" s="71"/>
      <c r="F32" s="71"/>
      <c r="G32" s="71"/>
    </row>
    <row r="33" spans="5:7" s="3" customFormat="1" ht="9" customHeight="1">
      <c r="E33" s="10"/>
      <c r="F33" s="10"/>
      <c r="G33" s="10"/>
    </row>
    <row r="34" spans="1:7" s="3" customFormat="1" ht="9">
      <c r="A34" s="68" t="s">
        <v>24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8" customHeight="1">
      <c r="A36" s="69"/>
      <c r="B36" s="69"/>
      <c r="C36" s="69"/>
      <c r="D36" s="69"/>
      <c r="E36" s="69"/>
      <c r="F36" s="69"/>
      <c r="G36" s="69"/>
    </row>
    <row r="37" spans="1:7" s="3" customFormat="1" ht="9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58" t="s">
        <v>11</v>
      </c>
      <c r="B38" s="59"/>
      <c r="C38" s="59"/>
      <c r="D38" s="59"/>
      <c r="E38" s="59"/>
      <c r="F38" s="59"/>
      <c r="G38" s="59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Zeros="0" zoomScale="118" zoomScaleNormal="118" zoomScalePageLayoutView="0" workbookViewId="0" topLeftCell="A41">
      <selection activeCell="E62" sqref="E62"/>
    </sheetView>
  </sheetViews>
  <sheetFormatPr defaultColWidth="11.421875" defaultRowHeight="12.75"/>
  <cols>
    <col min="1" max="1" width="2.421875" style="1" customWidth="1"/>
    <col min="2" max="2" width="16.421875" style="0" customWidth="1"/>
    <col min="3" max="3" width="10.28125" style="0" customWidth="1"/>
    <col min="4" max="4" width="18.8515625" style="0" customWidth="1"/>
    <col min="5" max="6" width="5.8515625" style="0" customWidth="1"/>
    <col min="7" max="7" width="6.421875" style="0" customWidth="1"/>
    <col min="8" max="8" width="12.7109375" style="0" customWidth="1"/>
    <col min="9" max="9" width="14.00390625" style="0" customWidth="1"/>
    <col min="10" max="10" width="9.57421875" style="0" customWidth="1"/>
  </cols>
  <sheetData>
    <row r="1" spans="1:10" s="3" customFormat="1" ht="25.5" customHeight="1">
      <c r="A1" s="96">
        <v>80103</v>
      </c>
      <c r="B1" s="96"/>
      <c r="F1" s="99" t="s">
        <v>13</v>
      </c>
      <c r="G1" s="90"/>
      <c r="H1" s="97">
        <f>REPT(Vorderseite!C12,1)</f>
      </c>
      <c r="I1" s="97"/>
      <c r="J1" s="97"/>
    </row>
    <row r="2" s="3" customFormat="1" ht="14.25" customHeight="1"/>
    <row r="3" spans="1:10" s="3" customFormat="1" ht="9" customHeight="1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3" t="s">
        <v>5</v>
      </c>
      <c r="B6" s="94"/>
      <c r="C6" s="94"/>
      <c r="D6" s="95"/>
      <c r="E6" s="45" t="s">
        <v>38</v>
      </c>
      <c r="F6" s="45" t="s">
        <v>46</v>
      </c>
      <c r="G6" s="45" t="s">
        <v>47</v>
      </c>
      <c r="H6" s="93" t="s">
        <v>7</v>
      </c>
      <c r="I6" s="94"/>
      <c r="J6" s="95"/>
    </row>
    <row r="7" spans="1:10" s="3" customFormat="1" ht="28.5" customHeight="1">
      <c r="A7" s="46" t="s">
        <v>6</v>
      </c>
      <c r="B7" s="122" t="s">
        <v>55</v>
      </c>
      <c r="C7" s="123"/>
      <c r="D7" s="124"/>
      <c r="E7" s="38"/>
      <c r="F7" s="33">
        <v>3</v>
      </c>
      <c r="G7" s="43">
        <f>(ROUND((SUM(E7))*2,0)/2)*3</f>
        <v>0</v>
      </c>
      <c r="H7" s="100"/>
      <c r="I7" s="101"/>
      <c r="J7" s="102"/>
    </row>
    <row r="8" spans="1:10" s="3" customFormat="1" ht="29.25" customHeight="1" thickBot="1">
      <c r="A8" s="46" t="s">
        <v>8</v>
      </c>
      <c r="B8" s="122" t="s">
        <v>67</v>
      </c>
      <c r="C8" s="123"/>
      <c r="D8" s="124"/>
      <c r="E8" s="38"/>
      <c r="F8" s="33">
        <v>1</v>
      </c>
      <c r="G8" s="43">
        <f>(ROUND((SUM(E8))*2,0)/2)</f>
        <v>0</v>
      </c>
      <c r="H8" s="100"/>
      <c r="I8" s="101"/>
      <c r="J8" s="102"/>
    </row>
    <row r="9" spans="1:10" s="3" customFormat="1" ht="28.5" customHeight="1" thickBot="1" thickTop="1">
      <c r="A9" s="26"/>
      <c r="B9" s="9"/>
      <c r="C9" s="26"/>
      <c r="D9" s="30" t="s">
        <v>17</v>
      </c>
      <c r="E9" s="30"/>
      <c r="F9" s="32" t="s">
        <v>18</v>
      </c>
      <c r="G9" s="29">
        <f>SUM(G7:G8)</f>
        <v>0</v>
      </c>
      <c r="H9" s="103" t="s">
        <v>56</v>
      </c>
      <c r="I9" s="104"/>
      <c r="J9" s="28">
        <f>SUM(G9)/4</f>
        <v>0</v>
      </c>
    </row>
    <row r="10" s="3" customFormat="1" ht="11.25" customHeight="1" thickTop="1"/>
    <row r="11" spans="1:10" s="3" customFormat="1" ht="9" customHeight="1">
      <c r="A11" s="98" t="s">
        <v>65</v>
      </c>
      <c r="B11" s="98"/>
      <c r="C11" s="98"/>
      <c r="D11" s="98"/>
      <c r="E11" s="98"/>
      <c r="F11" s="98"/>
      <c r="G11" s="98"/>
      <c r="H11" s="98"/>
      <c r="I11" s="98"/>
      <c r="J11" s="107"/>
    </row>
    <row r="12" spans="1:10" s="3" customFormat="1" ht="15" customHeight="1">
      <c r="A12" s="98"/>
      <c r="B12" s="98"/>
      <c r="C12" s="98"/>
      <c r="D12" s="98"/>
      <c r="E12" s="98"/>
      <c r="F12" s="98"/>
      <c r="G12" s="98"/>
      <c r="H12" s="98"/>
      <c r="I12" s="98"/>
      <c r="J12" s="107"/>
    </row>
    <row r="13" spans="1:10" s="3" customFormat="1" ht="0.7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18.75" customHeight="1">
      <c r="A14" s="93" t="s">
        <v>60</v>
      </c>
      <c r="B14" s="94"/>
      <c r="C14" s="94"/>
      <c r="D14" s="95"/>
      <c r="E14" s="111" t="s">
        <v>39</v>
      </c>
      <c r="F14" s="112"/>
      <c r="G14" s="117" t="s">
        <v>7</v>
      </c>
      <c r="H14" s="118"/>
      <c r="I14" s="118"/>
      <c r="J14" s="119"/>
    </row>
    <row r="15" spans="1:10" s="3" customFormat="1" ht="27.75" customHeight="1">
      <c r="A15" s="46" t="s">
        <v>41</v>
      </c>
      <c r="B15" s="122" t="s">
        <v>49</v>
      </c>
      <c r="C15" s="123"/>
      <c r="D15" s="124"/>
      <c r="E15" s="113"/>
      <c r="F15" s="114"/>
      <c r="G15" s="139"/>
      <c r="H15" s="140"/>
      <c r="I15" s="140"/>
      <c r="J15" s="141"/>
    </row>
    <row r="16" spans="1:10" s="3" customFormat="1" ht="29.25" customHeight="1">
      <c r="A16" s="46" t="s">
        <v>42</v>
      </c>
      <c r="B16" s="122" t="s">
        <v>53</v>
      </c>
      <c r="C16" s="123"/>
      <c r="D16" s="124"/>
      <c r="E16" s="113"/>
      <c r="F16" s="114"/>
      <c r="G16" s="139"/>
      <c r="H16" s="140"/>
      <c r="I16" s="140"/>
      <c r="J16" s="141"/>
    </row>
    <row r="17" spans="1:10" s="36" customFormat="1" ht="4.5" customHeight="1">
      <c r="A17" s="54"/>
      <c r="B17" s="55"/>
      <c r="C17" s="55"/>
      <c r="D17" s="55"/>
      <c r="E17" s="56"/>
      <c r="F17" s="56"/>
      <c r="G17" s="57"/>
      <c r="H17" s="57"/>
      <c r="I17" s="57"/>
      <c r="J17" s="57"/>
    </row>
    <row r="18" spans="1:10" s="3" customFormat="1" ht="27.75" customHeight="1">
      <c r="A18" s="47" t="s">
        <v>43</v>
      </c>
      <c r="B18" s="108" t="s">
        <v>69</v>
      </c>
      <c r="C18" s="109"/>
      <c r="D18" s="110"/>
      <c r="E18" s="146"/>
      <c r="F18" s="147"/>
      <c r="G18" s="136"/>
      <c r="H18" s="137"/>
      <c r="I18" s="137"/>
      <c r="J18" s="138"/>
    </row>
    <row r="19" spans="1:10" s="3" customFormat="1" ht="27.75" customHeight="1">
      <c r="A19" s="46" t="s">
        <v>44</v>
      </c>
      <c r="B19" s="122" t="s">
        <v>50</v>
      </c>
      <c r="C19" s="123"/>
      <c r="D19" s="124"/>
      <c r="E19" s="113"/>
      <c r="F19" s="114"/>
      <c r="G19" s="139"/>
      <c r="H19" s="140"/>
      <c r="I19" s="140"/>
      <c r="J19" s="141"/>
    </row>
    <row r="20" spans="1:10" s="3" customFormat="1" ht="27.75" customHeight="1">
      <c r="A20" s="46" t="s">
        <v>45</v>
      </c>
      <c r="B20" s="122" t="s">
        <v>51</v>
      </c>
      <c r="C20" s="123"/>
      <c r="D20" s="124"/>
      <c r="E20" s="113"/>
      <c r="F20" s="114"/>
      <c r="G20" s="139"/>
      <c r="H20" s="140"/>
      <c r="I20" s="140"/>
      <c r="J20" s="141"/>
    </row>
    <row r="21" spans="1:10" s="36" customFormat="1" ht="3" customHeight="1" thickBot="1">
      <c r="A21" s="49"/>
      <c r="B21" s="50"/>
      <c r="C21" s="50"/>
      <c r="D21" s="50"/>
      <c r="E21" s="40"/>
      <c r="F21" s="40"/>
      <c r="G21" s="51"/>
      <c r="H21" s="51"/>
      <c r="I21" s="51"/>
      <c r="J21" s="51"/>
    </row>
    <row r="22" spans="1:10" s="36" customFormat="1" ht="28.5" customHeight="1" thickBot="1" thickTop="1">
      <c r="A22" s="115" t="s">
        <v>68</v>
      </c>
      <c r="B22" s="116"/>
      <c r="C22" s="52">
        <f>(ROUND((SUM(E15:E16))/2*2,0)/2)</f>
        <v>0</v>
      </c>
      <c r="D22" s="53" t="s">
        <v>61</v>
      </c>
      <c r="E22" s="142">
        <f>(ROUND((SUM(E18:F20))/3*2,0)/2)</f>
        <v>0</v>
      </c>
      <c r="F22" s="143"/>
      <c r="G22" s="48"/>
      <c r="H22" s="144" t="s">
        <v>57</v>
      </c>
      <c r="I22" s="145"/>
      <c r="J22" s="28">
        <f>SUM(C22:E22)/2</f>
        <v>0</v>
      </c>
    </row>
    <row r="23" s="3" customFormat="1" ht="11.25" customHeight="1" thickTop="1"/>
    <row r="24" spans="1:10" s="5" customFormat="1" ht="12.75" customHeight="1">
      <c r="A24" s="98" t="s">
        <v>52</v>
      </c>
      <c r="B24" s="98"/>
      <c r="C24" s="98"/>
      <c r="D24" s="98"/>
      <c r="E24" s="98"/>
      <c r="F24" s="98"/>
      <c r="G24" s="98"/>
      <c r="H24" s="98"/>
      <c r="I24" s="98"/>
      <c r="J24" s="98"/>
    </row>
    <row r="25" spans="1:10" s="5" customFormat="1" ht="6" customHeight="1" hidden="1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s="3" customFormat="1" ht="18" customHeight="1">
      <c r="A26" s="93"/>
      <c r="B26" s="105"/>
      <c r="C26" s="105"/>
      <c r="D26" s="106"/>
      <c r="E26" s="111" t="s">
        <v>39</v>
      </c>
      <c r="F26" s="112"/>
      <c r="G26" s="94" t="s">
        <v>7</v>
      </c>
      <c r="H26" s="105"/>
      <c r="I26" s="105"/>
      <c r="J26" s="106"/>
    </row>
    <row r="27" spans="1:10" s="3" customFormat="1" ht="22.5" customHeight="1">
      <c r="A27" s="46" t="s">
        <v>19</v>
      </c>
      <c r="B27" s="127" t="s">
        <v>23</v>
      </c>
      <c r="C27" s="127"/>
      <c r="D27" s="122"/>
      <c r="E27" s="113"/>
      <c r="F27" s="148"/>
      <c r="G27" s="120"/>
      <c r="H27" s="121"/>
      <c r="I27" s="121"/>
      <c r="J27" s="121"/>
    </row>
    <row r="28" spans="1:10" s="3" customFormat="1" ht="22.5" customHeight="1" thickBot="1">
      <c r="A28" s="46" t="s">
        <v>20</v>
      </c>
      <c r="B28" s="127" t="s">
        <v>26</v>
      </c>
      <c r="C28" s="127"/>
      <c r="D28" s="122"/>
      <c r="E28" s="113"/>
      <c r="F28" s="148"/>
      <c r="G28" s="120"/>
      <c r="H28" s="121"/>
      <c r="I28" s="121"/>
      <c r="J28" s="149"/>
    </row>
    <row r="29" spans="1:10" s="3" customFormat="1" ht="28.5" customHeight="1" thickBot="1" thickTop="1">
      <c r="A29" s="6"/>
      <c r="B29" s="7"/>
      <c r="C29" s="7"/>
      <c r="D29" s="32" t="s">
        <v>18</v>
      </c>
      <c r="E29" s="125">
        <f>SUM(E27:F28)</f>
        <v>0</v>
      </c>
      <c r="F29" s="126"/>
      <c r="G29" s="39"/>
      <c r="H29" s="130" t="s">
        <v>58</v>
      </c>
      <c r="I29" s="131"/>
      <c r="J29" s="34">
        <f>SUM(E29/2)</f>
        <v>0</v>
      </c>
    </row>
    <row r="30" spans="1:7" s="3" customFormat="1" ht="13.5" customHeight="1" thickTop="1">
      <c r="A30" s="4"/>
      <c r="G30" s="8"/>
    </row>
    <row r="31" spans="1:10" s="5" customFormat="1" ht="12" customHeight="1">
      <c r="A31" s="128" t="s">
        <v>27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7" s="3" customFormat="1" ht="0.75" customHeight="1">
      <c r="A32" s="4"/>
      <c r="G32" s="8"/>
    </row>
    <row r="33" spans="1:10" s="3" customFormat="1" ht="30" customHeight="1">
      <c r="A33" s="150" t="s">
        <v>28</v>
      </c>
      <c r="B33" s="94"/>
      <c r="C33" s="94"/>
      <c r="D33" s="95"/>
      <c r="E33" s="45" t="s">
        <v>30</v>
      </c>
      <c r="F33" s="45" t="s">
        <v>46</v>
      </c>
      <c r="G33" s="45" t="s">
        <v>47</v>
      </c>
      <c r="H33" s="93" t="s">
        <v>7</v>
      </c>
      <c r="I33" s="94"/>
      <c r="J33" s="95"/>
    </row>
    <row r="34" spans="1:10" s="3" customFormat="1" ht="26.25" customHeight="1">
      <c r="A34" s="46" t="s">
        <v>19</v>
      </c>
      <c r="B34" s="127" t="s">
        <v>25</v>
      </c>
      <c r="C34" s="127"/>
      <c r="D34" s="127"/>
      <c r="E34" s="31">
        <f>SUM(J9)</f>
        <v>0</v>
      </c>
      <c r="F34" s="33">
        <v>4</v>
      </c>
      <c r="G34" s="29">
        <f>SUM(E34*F34)</f>
        <v>0</v>
      </c>
      <c r="H34" s="120"/>
      <c r="I34" s="121"/>
      <c r="J34" s="121"/>
    </row>
    <row r="35" spans="1:10" s="3" customFormat="1" ht="26.25" customHeight="1">
      <c r="A35" s="46" t="s">
        <v>20</v>
      </c>
      <c r="B35" s="122" t="s">
        <v>15</v>
      </c>
      <c r="C35" s="123"/>
      <c r="D35" s="124"/>
      <c r="E35" s="31">
        <f>SUM(J22)</f>
        <v>0</v>
      </c>
      <c r="F35" s="33">
        <v>2</v>
      </c>
      <c r="G35" s="29">
        <f>SUM(E35*F35)</f>
        <v>0</v>
      </c>
      <c r="H35" s="120"/>
      <c r="I35" s="121"/>
      <c r="J35" s="121"/>
    </row>
    <row r="36" spans="1:13" s="3" customFormat="1" ht="26.25" customHeight="1">
      <c r="A36" s="46" t="s">
        <v>21</v>
      </c>
      <c r="B36" s="122" t="s">
        <v>16</v>
      </c>
      <c r="C36" s="123"/>
      <c r="D36" s="123"/>
      <c r="E36" s="38"/>
      <c r="F36" s="33">
        <v>2</v>
      </c>
      <c r="G36" s="29">
        <f>SUM(E36*F36)</f>
        <v>0</v>
      </c>
      <c r="H36" s="120"/>
      <c r="I36" s="121"/>
      <c r="J36" s="121"/>
      <c r="M36" s="8"/>
    </row>
    <row r="37" spans="1:13" s="3" customFormat="1" ht="26.25" customHeight="1" thickBot="1">
      <c r="A37" s="46" t="s">
        <v>22</v>
      </c>
      <c r="B37" s="127" t="s">
        <v>52</v>
      </c>
      <c r="C37" s="127"/>
      <c r="D37" s="127"/>
      <c r="E37" s="29">
        <f>J29</f>
        <v>0</v>
      </c>
      <c r="F37" s="33">
        <v>2</v>
      </c>
      <c r="G37" s="29">
        <f>SUM(E37*F37)</f>
        <v>0</v>
      </c>
      <c r="H37" s="120"/>
      <c r="I37" s="121"/>
      <c r="J37" s="121"/>
      <c r="M37" s="8"/>
    </row>
    <row r="38" spans="1:13" s="3" customFormat="1" ht="33.75" customHeight="1" thickBot="1" thickTop="1">
      <c r="A38" s="6"/>
      <c r="B38" s="7"/>
      <c r="C38" s="7"/>
      <c r="D38" s="32"/>
      <c r="E38" s="40"/>
      <c r="F38" s="41" t="s">
        <v>18</v>
      </c>
      <c r="G38" s="29">
        <f>SUM(G34:G37)</f>
        <v>0</v>
      </c>
      <c r="H38" s="39"/>
      <c r="I38" s="42" t="s">
        <v>54</v>
      </c>
      <c r="J38" s="23">
        <f>SUM(G38)/10</f>
        <v>0</v>
      </c>
      <c r="M38" s="8"/>
    </row>
    <row r="39" spans="1:10" s="3" customFormat="1" ht="6.75" customHeight="1" thickTop="1">
      <c r="A39" s="4"/>
      <c r="G39" s="21"/>
      <c r="H39" s="9"/>
      <c r="I39" s="9"/>
      <c r="J39" s="21"/>
    </row>
    <row r="40" spans="1:10" s="3" customFormat="1" ht="9" customHeight="1">
      <c r="A40" s="4" t="s">
        <v>59</v>
      </c>
      <c r="G40" s="21"/>
      <c r="H40" s="9"/>
      <c r="I40" s="9"/>
      <c r="J40" s="21"/>
    </row>
    <row r="41" spans="1:10" s="3" customFormat="1" ht="9" customHeight="1">
      <c r="A41" s="44" t="s">
        <v>37</v>
      </c>
      <c r="B41" s="44"/>
      <c r="C41" s="44"/>
      <c r="D41" s="44"/>
      <c r="E41" s="44"/>
      <c r="F41" s="44"/>
      <c r="G41" s="21"/>
      <c r="H41" s="9"/>
      <c r="I41" s="9"/>
      <c r="J41" s="21"/>
    </row>
    <row r="42" spans="1:7" s="3" customFormat="1" ht="12.75" customHeight="1">
      <c r="A42" s="4"/>
      <c r="G42" s="8"/>
    </row>
    <row r="43" spans="1:10" s="3" customFormat="1" ht="32.25" customHeight="1">
      <c r="A43" s="80" t="s">
        <v>48</v>
      </c>
      <c r="B43" s="80"/>
      <c r="C43" s="80"/>
      <c r="D43" s="80"/>
      <c r="E43" s="80"/>
      <c r="F43" s="80"/>
      <c r="G43" s="80"/>
      <c r="H43" s="80"/>
      <c r="I43" s="80"/>
      <c r="J43" s="80"/>
    </row>
    <row r="44" spans="1:7" s="3" customFormat="1" ht="3" customHeight="1">
      <c r="A44" s="4"/>
      <c r="G44" s="8"/>
    </row>
    <row r="45" spans="1:10" s="5" customFormat="1" ht="11.25" customHeight="1">
      <c r="A45" s="134" t="s">
        <v>10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7" s="3" customFormat="1" ht="3" customHeight="1">
      <c r="A46" s="4"/>
      <c r="G46" s="8"/>
    </row>
    <row r="47" spans="1:10" s="3" customFormat="1" ht="9" customHeight="1">
      <c r="A47" s="135" t="s">
        <v>29</v>
      </c>
      <c r="B47" s="135"/>
      <c r="C47" s="135"/>
      <c r="D47" s="135"/>
      <c r="E47" s="35"/>
      <c r="F47" s="35"/>
      <c r="G47" s="36"/>
      <c r="H47" s="66" t="s">
        <v>9</v>
      </c>
      <c r="I47" s="66"/>
      <c r="J47" s="66"/>
    </row>
    <row r="48" spans="1:10" s="3" customFormat="1" ht="9">
      <c r="A48" s="135"/>
      <c r="B48" s="135"/>
      <c r="C48" s="135"/>
      <c r="D48" s="135"/>
      <c r="E48" s="35"/>
      <c r="F48" s="35"/>
      <c r="G48" s="36"/>
      <c r="H48" s="66"/>
      <c r="I48" s="66"/>
      <c r="J48" s="66"/>
    </row>
    <row r="49" spans="1:10" s="3" customFormat="1" ht="35.25" customHeight="1">
      <c r="A49" s="132"/>
      <c r="B49" s="132"/>
      <c r="C49" s="132"/>
      <c r="D49" s="132"/>
      <c r="E49" s="37"/>
      <c r="F49" s="37"/>
      <c r="G49" s="36"/>
      <c r="H49" s="133"/>
      <c r="I49" s="133"/>
      <c r="J49" s="133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62">
    <mergeCell ref="B16:D16"/>
    <mergeCell ref="E16:F16"/>
    <mergeCell ref="G16:J16"/>
    <mergeCell ref="B15:D15"/>
    <mergeCell ref="E15:F15"/>
    <mergeCell ref="G15:J15"/>
    <mergeCell ref="B27:D27"/>
    <mergeCell ref="E27:F27"/>
    <mergeCell ref="B28:D28"/>
    <mergeCell ref="E28:F28"/>
    <mergeCell ref="G28:J28"/>
    <mergeCell ref="B37:D37"/>
    <mergeCell ref="A33:D33"/>
    <mergeCell ref="H33:J33"/>
    <mergeCell ref="H34:J34"/>
    <mergeCell ref="H35:J35"/>
    <mergeCell ref="E20:F20"/>
    <mergeCell ref="G27:J27"/>
    <mergeCell ref="G18:J18"/>
    <mergeCell ref="G19:J19"/>
    <mergeCell ref="G20:J20"/>
    <mergeCell ref="E22:F22"/>
    <mergeCell ref="H22:I22"/>
    <mergeCell ref="A24:J25"/>
    <mergeCell ref="E18:F18"/>
    <mergeCell ref="B20:D20"/>
    <mergeCell ref="E29:F29"/>
    <mergeCell ref="B35:D35"/>
    <mergeCell ref="B34:D34"/>
    <mergeCell ref="A31:J31"/>
    <mergeCell ref="H29:I29"/>
    <mergeCell ref="A49:D49"/>
    <mergeCell ref="H49:J49"/>
    <mergeCell ref="A45:J45"/>
    <mergeCell ref="B36:D36"/>
    <mergeCell ref="A47:D48"/>
    <mergeCell ref="A43:J43"/>
    <mergeCell ref="H47:J48"/>
    <mergeCell ref="H36:J36"/>
    <mergeCell ref="H37:J37"/>
    <mergeCell ref="B7:D7"/>
    <mergeCell ref="H7:J7"/>
    <mergeCell ref="B8:D8"/>
    <mergeCell ref="E26:F26"/>
    <mergeCell ref="A26:D26"/>
    <mergeCell ref="B19:D19"/>
    <mergeCell ref="H8:J8"/>
    <mergeCell ref="H9:I9"/>
    <mergeCell ref="G26:J26"/>
    <mergeCell ref="A11:J12"/>
    <mergeCell ref="A14:D14"/>
    <mergeCell ref="B18:D18"/>
    <mergeCell ref="E14:F14"/>
    <mergeCell ref="E19:F19"/>
    <mergeCell ref="A22:B22"/>
    <mergeCell ref="G14:J14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2011-02-09T13:47:24Z</cp:lastPrinted>
  <dcterms:created xsi:type="dcterms:W3CDTF">2006-01-30T14:36:36Z</dcterms:created>
  <dcterms:modified xsi:type="dcterms:W3CDTF">2011-02-25T17:36:51Z</dcterms:modified>
  <cp:category/>
  <cp:version/>
  <cp:contentType/>
  <cp:contentStatus/>
</cp:coreProperties>
</file>