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 activeTab="1"/>
  </bookViews>
  <sheets>
    <sheet name="Vorderseite" sheetId="1" r:id="rId1"/>
    <sheet name="Noteneintrag" sheetId="3" r:id="rId2"/>
  </sheets>
  <definedNames>
    <definedName name="_xlnm.Print_Area" localSheetId="1">Noteneintrag!$A$1:$J$35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F7" i="3" l="1"/>
  <c r="F6" i="3"/>
  <c r="G15" i="3" l="1"/>
  <c r="G14" i="3"/>
  <c r="G13" i="3"/>
  <c r="G8" i="3"/>
  <c r="G23" i="3"/>
  <c r="G7" i="3"/>
  <c r="G22" i="3"/>
  <c r="H1" i="3"/>
  <c r="A1" i="3"/>
  <c r="G5" i="3"/>
  <c r="G6" i="3"/>
  <c r="G16" i="3" l="1"/>
  <c r="J16" i="3" s="1"/>
  <c r="E21" i="3" s="1"/>
  <c r="G21" i="3" s="1"/>
  <c r="G9" i="3"/>
  <c r="J9" i="3" s="1"/>
  <c r="E20" i="3" s="1"/>
  <c r="G20" i="3" s="1"/>
  <c r="G24" i="3" l="1"/>
  <c r="J24" i="3" s="1"/>
</calcChain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<sst xmlns="http://schemas.openxmlformats.org/spreadsheetml/2006/main" count="74" uniqueCount="59">
  <si>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</si>
  <si>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</si>
  <si>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</si>
  <si>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</si>
  <si>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</si>
  <si>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</si>
  <si>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</si>
  <si>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</si>
  <si>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</si>
  <si>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</si>
  <si>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</si>
  <si>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</si>
  <si>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</si>
  <si>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</si>
  <si>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</si>
  <si>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</si>
  <si>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</si>
  <si>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</si>
  <si>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</si>
  <si>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</si>
  <si>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</si>
  <si>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</si>
  <si>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</si>
  <si>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</si>
  <si>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</si>
  <si>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</si>
  <si>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</si>
  <si>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</si>
  <si>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</si>
  <si>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</si>
  <si>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</si>
  <si>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</si>
  <si>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</si>
  <si>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</si>
  <si>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</si>
  <si>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</si>
  <si>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</si>
  <si>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</si>
  <si>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</si>
  <si>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</si>
  <si>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</si>
  <si>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</si>
  <si>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</si>
  <si>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Fachfrau Betriebsunterhalt EFZ / Fachmann Betriebsunterhalt EFZ</t>
  </si>
  <si>
    <t>Agente d'exploitation CFC / Agent d'exploitation CFC</t>
  </si>
  <si>
    <t xml:space="preserve">Operatrice di edifici e infrastrutture AFC / </t>
  </si>
  <si>
    <t>Operatore di edifici e infrastrutture AFC</t>
  </si>
  <si>
    <t>Gemäss der Verordnung über die berufliche Grundbildung vom 08.09.2014 / Conforme à l'ordonnance sur la formation professionnelle initiale du 08.09.2014 / 
Conforme a l'ordinanza sulla formazione professionale di base del 08.09.2014</t>
  </si>
  <si>
    <t>a. Hausdienst / service conciergerie / servizi di portineria</t>
  </si>
  <si>
    <t>b. Werkdienst / service voirie / servizi generali</t>
  </si>
  <si>
    <r>
      <t xml:space="preserve">Qualifikationsbereich Berufskenntnisse </t>
    </r>
    <r>
      <rPr>
        <sz val="9"/>
        <rFont val="Arial"/>
        <family val="2"/>
      </rPr>
      <t>(2,5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(2,5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(2,5 ore)</t>
    </r>
  </si>
  <si>
    <t>Position / Point d'appréciation / Voce</t>
  </si>
  <si>
    <t>Organisieren der Arbeit sowie Gewährleisten von Arbeitssicherheit, Gesundheitsschutz und Umweltschutz / Organisation du travail et garantie de la sécurité au travail, de la protection de la santé ainsi que de la protection de l’environnement / Organizzazione dei lavori e garanzia della sicurezza sul lavoro, della protezione della salute e dell’ambiente</t>
  </si>
  <si>
    <t>Vorbereiten und Ausführen von Reinigungsarbeiten und Abfallbewirtschaftung /
Préparation et exécution des travaux de nettoyage et de la gestion des déchets /
Preparazione ed esecuzione di lavori di pulizia e gestione dei rifiuti</t>
  </si>
  <si>
    <t>Vorbereiten und Ausführen von Grünpflegearbeiten /
Préparation et exécution des travaux d’entretien des espaces verts et des plantes /
Preparazione ed esecuzione di lavori di cura delle aree verdi</t>
  </si>
  <si>
    <t>Vorbereiten und Ausführen von Reinigungsarbeiten und Abfallbewirtschaftung; Vorbereiten und Ausführen von Grünpflegearbeiten /
Préparation et exécution des travaux de nettoyage et de la gestion des déchets; Préparation et exécution des travaux d’entretien des espaces verts et des plantes /
Preparazione ed esecuzione di lavori di pulizia e gestione dei rifiuti; Preparazione ed esecuzione di lavori di cura delle aree verdi</t>
  </si>
  <si>
    <t>Vorbereiten und Ausführen von Wartungs- und Kontrollarbeiten; Vorbereiten und Ausführen von baulichem Unterhalt und Reparaturen / Préparation et exécution des travaux de maintenance et de contrôle; Préparation et exécution des travaux d’entretien et de réparation des constructions / Preparazione ed esecuzione di lavori di manutenzione e controllo; Preparazione ed esecuzione di lavori edili di manutenzione e riparazione</t>
  </si>
  <si>
    <t>Erfahrungsnote** /
Note d’expérience** /
Nota dei luoghi di formazione**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</si>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</sst>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4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80200</v>
      </c>
      <c r="B1" s="80" t="s">
        <v>43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44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45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 t="s">
        <v>46</v>
      </c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38</v>
      </c>
    </row>
    <row r="6" spans="1:9" s="2" customFormat="1" ht="14.25" customHeight="1" x14ac:dyDescent="0.2">
      <c r="B6" s="62" t="s">
        <v>37</v>
      </c>
      <c r="C6" s="14"/>
      <c r="D6" s="14"/>
      <c r="E6" s="14"/>
      <c r="F6" s="63"/>
      <c r="G6" s="55"/>
      <c r="I6" s="64" t="s">
        <v>48</v>
      </c>
    </row>
    <row r="7" spans="1:9" s="59" customFormat="1" ht="17.25" customHeight="1" x14ac:dyDescent="0.15">
      <c r="B7" s="68" t="s">
        <v>38</v>
      </c>
      <c r="C7" s="68"/>
      <c r="D7" s="68"/>
      <c r="E7" s="68"/>
      <c r="F7" s="68"/>
      <c r="G7" s="68"/>
      <c r="I7" s="64" t="s">
        <v>49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47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tabSelected="1" zoomScaleNormal="100" workbookViewId="0">
      <selection activeCell="A3" sqref="A3:J3"/>
    </sheetView>
  </sheetViews>
  <sheetFormatPr baseColWidth="10" defaultRowHeight="12.75" x14ac:dyDescent="0.2"/>
  <cols>
    <col min="1" max="1" width="2.28515625" style="42" customWidth="1"/>
    <col min="2" max="4" width="16.28515625" style="51" customWidth="1"/>
    <col min="5" max="7" width="6.85546875" style="51" customWidth="1"/>
    <col min="8" max="10" width="14.285156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2">
        <f>Vorderseite!A1</f>
        <v>80200</v>
      </c>
      <c r="B1" s="102"/>
      <c r="G1" s="29" t="s">
        <v>15</v>
      </c>
      <c r="H1" s="101">
        <f>Vorderseite!C16</f>
        <v>0</v>
      </c>
      <c r="I1" s="101"/>
      <c r="J1" s="101"/>
      <c r="L1" s="30"/>
    </row>
    <row r="2" spans="1:12" s="18" customFormat="1" ht="15" customHeight="1" x14ac:dyDescent="0.15"/>
    <row r="3" spans="1:12" s="18" customFormat="1" ht="28.5" customHeight="1" x14ac:dyDescent="0.15">
      <c r="A3" s="100" t="s">
        <v>58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3" customFormat="1" ht="28.5" customHeight="1" x14ac:dyDescent="0.15">
      <c r="A4" s="109" t="s">
        <v>51</v>
      </c>
      <c r="B4" s="110"/>
      <c r="C4" s="110"/>
      <c r="D4" s="111"/>
      <c r="E4" s="31" t="s">
        <v>31</v>
      </c>
      <c r="F4" s="32" t="s">
        <v>40</v>
      </c>
      <c r="G4" s="32" t="s">
        <v>26</v>
      </c>
      <c r="H4" s="112" t="s">
        <v>6</v>
      </c>
      <c r="I4" s="113"/>
      <c r="J4" s="114"/>
      <c r="L4" s="30">
        <v>1</v>
      </c>
    </row>
    <row r="5" spans="1:12" s="18" customFormat="1" ht="46.5" customHeight="1" x14ac:dyDescent="0.15">
      <c r="A5" s="66" t="s">
        <v>32</v>
      </c>
      <c r="B5" s="103" t="s">
        <v>52</v>
      </c>
      <c r="C5" s="104"/>
      <c r="D5" s="105"/>
      <c r="E5" s="53"/>
      <c r="F5" s="34">
        <v>0.2</v>
      </c>
      <c r="G5" s="35">
        <f>E5*F5*100</f>
        <v>0</v>
      </c>
      <c r="H5" s="106"/>
      <c r="I5" s="106"/>
      <c r="J5" s="106"/>
      <c r="L5" s="30">
        <v>1.5</v>
      </c>
    </row>
    <row r="6" spans="1:12" s="18" customFormat="1" ht="28.5" customHeight="1" x14ac:dyDescent="0.15">
      <c r="A6" s="66" t="s">
        <v>33</v>
      </c>
      <c r="B6" s="103" t="s">
        <v>53</v>
      </c>
      <c r="C6" s="104"/>
      <c r="D6" s="105"/>
      <c r="E6" s="53"/>
      <c r="F6" s="34">
        <f>IF(Vorderseite!B7="a. Hausdienst / service conciergerie / servizi di portineria",30%,20%)</f>
        <v>0.2</v>
      </c>
      <c r="G6" s="35">
        <f>E6*F6*100</f>
        <v>0</v>
      </c>
      <c r="H6" s="106"/>
      <c r="I6" s="106"/>
      <c r="J6" s="106"/>
      <c r="L6" s="30">
        <v>2</v>
      </c>
    </row>
    <row r="7" spans="1:12" s="18" customFormat="1" ht="55.5" customHeight="1" x14ac:dyDescent="0.15">
      <c r="A7" s="66" t="s">
        <v>35</v>
      </c>
      <c r="B7" s="103" t="s">
        <v>56</v>
      </c>
      <c r="C7" s="104"/>
      <c r="D7" s="105"/>
      <c r="E7" s="53"/>
      <c r="F7" s="34">
        <f>IF(Vorderseite!B7="a. Hausdienst / service conciergerie / servizi di portineria",30%,40%)</f>
        <v>0.4</v>
      </c>
      <c r="G7" s="35">
        <f>E7*F7*100</f>
        <v>0</v>
      </c>
      <c r="H7" s="106"/>
      <c r="I7" s="106"/>
      <c r="J7" s="106"/>
      <c r="L7" s="30">
        <v>2.5</v>
      </c>
    </row>
    <row r="8" spans="1:12" s="18" customFormat="1" ht="28.5" customHeight="1" thickBot="1" x14ac:dyDescent="0.2">
      <c r="A8" s="66" t="s">
        <v>39</v>
      </c>
      <c r="B8" s="103" t="s">
        <v>54</v>
      </c>
      <c r="C8" s="104"/>
      <c r="D8" s="105"/>
      <c r="E8" s="53"/>
      <c r="F8" s="34">
        <v>0.2</v>
      </c>
      <c r="G8" s="35">
        <f>E8*F8*100</f>
        <v>0</v>
      </c>
      <c r="H8" s="106"/>
      <c r="I8" s="106"/>
      <c r="J8" s="106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07" t="s">
        <v>36</v>
      </c>
      <c r="I9" s="108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00" t="s">
        <v>50</v>
      </c>
      <c r="B11" s="100"/>
      <c r="C11" s="100"/>
      <c r="D11" s="100"/>
      <c r="E11" s="100"/>
      <c r="F11" s="100"/>
      <c r="G11" s="100"/>
      <c r="H11" s="100"/>
      <c r="I11" s="100"/>
      <c r="J11" s="100"/>
      <c r="L11" s="30">
        <v>4.5</v>
      </c>
    </row>
    <row r="12" spans="1:12" s="33" customFormat="1" ht="28.5" customHeight="1" x14ac:dyDescent="0.15">
      <c r="A12" s="109" t="s">
        <v>51</v>
      </c>
      <c r="B12" s="110"/>
      <c r="C12" s="110"/>
      <c r="D12" s="111"/>
      <c r="E12" s="31" t="s">
        <v>31</v>
      </c>
      <c r="F12" s="32" t="s">
        <v>40</v>
      </c>
      <c r="G12" s="32" t="s">
        <v>26</v>
      </c>
      <c r="H12" s="112" t="s">
        <v>6</v>
      </c>
      <c r="I12" s="113"/>
      <c r="J12" s="114"/>
      <c r="L12" s="30">
        <v>5</v>
      </c>
    </row>
    <row r="13" spans="1:12" s="18" customFormat="1" ht="46.5" customHeight="1" x14ac:dyDescent="0.15">
      <c r="A13" s="66" t="s">
        <v>32</v>
      </c>
      <c r="B13" s="103" t="s">
        <v>52</v>
      </c>
      <c r="C13" s="104"/>
      <c r="D13" s="105"/>
      <c r="E13" s="53"/>
      <c r="F13" s="34">
        <v>0.3</v>
      </c>
      <c r="G13" s="35">
        <f>E13*F13*100</f>
        <v>0</v>
      </c>
      <c r="H13" s="106"/>
      <c r="I13" s="106"/>
      <c r="J13" s="106"/>
      <c r="L13" s="30">
        <v>5.5</v>
      </c>
    </row>
    <row r="14" spans="1:12" s="18" customFormat="1" ht="55.5" customHeight="1" x14ac:dyDescent="0.15">
      <c r="A14" s="66" t="s">
        <v>33</v>
      </c>
      <c r="B14" s="103" t="s">
        <v>55</v>
      </c>
      <c r="C14" s="104"/>
      <c r="D14" s="105"/>
      <c r="E14" s="53"/>
      <c r="F14" s="34">
        <v>0.4</v>
      </c>
      <c r="G14" s="35">
        <f>E14*F14*100</f>
        <v>0</v>
      </c>
      <c r="H14" s="106"/>
      <c r="I14" s="106"/>
      <c r="J14" s="106"/>
      <c r="L14" s="30">
        <v>6</v>
      </c>
    </row>
    <row r="15" spans="1:12" s="18" customFormat="1" ht="55.5" customHeight="1" thickBot="1" x14ac:dyDescent="0.2">
      <c r="A15" s="66" t="s">
        <v>35</v>
      </c>
      <c r="B15" s="103" t="s">
        <v>56</v>
      </c>
      <c r="C15" s="104"/>
      <c r="D15" s="105"/>
      <c r="E15" s="53"/>
      <c r="F15" s="34">
        <v>0.3</v>
      </c>
      <c r="G15" s="35">
        <f>E15*F15*100</f>
        <v>0</v>
      </c>
      <c r="H15" s="106"/>
      <c r="I15" s="106"/>
      <c r="J15" s="106"/>
      <c r="L15" s="30"/>
    </row>
    <row r="16" spans="1:12" s="18" customFormat="1" ht="28.5" customHeight="1" thickTop="1" thickBot="1" x14ac:dyDescent="0.2">
      <c r="A16" s="16"/>
      <c r="B16" s="36"/>
      <c r="C16" s="36"/>
      <c r="D16" s="36"/>
      <c r="E16" s="36"/>
      <c r="F16" s="36"/>
      <c r="G16" s="28">
        <f>SUM(G13:G15)</f>
        <v>0</v>
      </c>
      <c r="H16" s="107" t="s">
        <v>36</v>
      </c>
      <c r="I16" s="108"/>
      <c r="J16" s="37">
        <f>G16/100</f>
        <v>0</v>
      </c>
      <c r="L16" s="30"/>
    </row>
    <row r="17" spans="1:12" s="18" customFormat="1" ht="15" customHeight="1" thickTop="1" x14ac:dyDescent="0.15">
      <c r="A17" s="16"/>
      <c r="B17" s="36"/>
      <c r="C17" s="36"/>
      <c r="D17" s="36"/>
      <c r="E17" s="56"/>
      <c r="F17" s="60"/>
      <c r="G17" s="60"/>
      <c r="H17" s="60"/>
      <c r="I17" s="60"/>
      <c r="J17" s="20"/>
      <c r="L17" s="33"/>
    </row>
    <row r="18" spans="1:12" s="38" customFormat="1" ht="28.5" customHeight="1" x14ac:dyDescent="0.2">
      <c r="A18" s="115" t="s">
        <v>7</v>
      </c>
      <c r="B18" s="115"/>
      <c r="C18" s="115"/>
      <c r="D18" s="115"/>
      <c r="E18" s="115"/>
      <c r="F18" s="115"/>
      <c r="G18" s="115"/>
      <c r="H18" s="115"/>
      <c r="I18" s="115"/>
      <c r="J18" s="116"/>
      <c r="L18" s="18"/>
    </row>
    <row r="19" spans="1:12" s="33" customFormat="1" ht="28.5" customHeight="1" x14ac:dyDescent="0.15">
      <c r="A19" s="117"/>
      <c r="B19" s="110"/>
      <c r="C19" s="110"/>
      <c r="D19" s="111"/>
      <c r="E19" s="31" t="s">
        <v>34</v>
      </c>
      <c r="F19" s="32" t="s">
        <v>40</v>
      </c>
      <c r="G19" s="32" t="s">
        <v>26</v>
      </c>
      <c r="H19" s="112" t="s">
        <v>6</v>
      </c>
      <c r="I19" s="113"/>
      <c r="J19" s="114"/>
      <c r="L19" s="18"/>
    </row>
    <row r="20" spans="1:12" s="18" customFormat="1" ht="28.5" customHeight="1" x14ac:dyDescent="0.15">
      <c r="A20" s="67" t="s">
        <v>18</v>
      </c>
      <c r="B20" s="118" t="s">
        <v>24</v>
      </c>
      <c r="C20" s="118"/>
      <c r="D20" s="118"/>
      <c r="E20" s="24">
        <f>J9</f>
        <v>0</v>
      </c>
      <c r="F20" s="57">
        <v>0.5</v>
      </c>
      <c r="G20" s="35">
        <f>E20*F20*100</f>
        <v>0</v>
      </c>
      <c r="H20" s="106"/>
      <c r="I20" s="106"/>
      <c r="J20" s="106"/>
    </row>
    <row r="21" spans="1:12" s="18" customFormat="1" ht="28.5" customHeight="1" x14ac:dyDescent="0.15">
      <c r="A21" s="67" t="s">
        <v>19</v>
      </c>
      <c r="B21" s="131" t="s">
        <v>25</v>
      </c>
      <c r="C21" s="131"/>
      <c r="D21" s="131"/>
      <c r="E21" s="24">
        <f>J16</f>
        <v>0</v>
      </c>
      <c r="F21" s="57">
        <v>0.2</v>
      </c>
      <c r="G21" s="35">
        <f>E21*F21*100</f>
        <v>0</v>
      </c>
      <c r="H21" s="106"/>
      <c r="I21" s="106"/>
      <c r="J21" s="106"/>
    </row>
    <row r="22" spans="1:12" s="18" customFormat="1" ht="28.5" customHeight="1" x14ac:dyDescent="0.2">
      <c r="A22" s="67" t="s">
        <v>20</v>
      </c>
      <c r="B22" s="103" t="s">
        <v>27</v>
      </c>
      <c r="C22" s="104"/>
      <c r="D22" s="105"/>
      <c r="E22" s="19"/>
      <c r="F22" s="57">
        <v>0.2</v>
      </c>
      <c r="G22" s="35">
        <f>E22*F22*100</f>
        <v>0</v>
      </c>
      <c r="H22" s="106"/>
      <c r="I22" s="106"/>
      <c r="J22" s="106"/>
      <c r="L22" s="38"/>
    </row>
    <row r="23" spans="1:12" s="18" customFormat="1" ht="28.5" customHeight="1" thickBot="1" x14ac:dyDescent="0.25">
      <c r="A23" s="67" t="s">
        <v>21</v>
      </c>
      <c r="B23" s="121" t="s">
        <v>57</v>
      </c>
      <c r="C23" s="122"/>
      <c r="D23" s="123"/>
      <c r="E23" s="19"/>
      <c r="F23" s="57">
        <v>0.1</v>
      </c>
      <c r="G23" s="35">
        <f>E23*F23*100</f>
        <v>0</v>
      </c>
      <c r="H23" s="106"/>
      <c r="I23" s="106"/>
      <c r="J23" s="106"/>
      <c r="L23" s="38"/>
    </row>
    <row r="24" spans="1:12" s="18" customFormat="1" ht="28.5" customHeight="1" thickTop="1" thickBot="1" x14ac:dyDescent="0.2">
      <c r="A24" s="16"/>
      <c r="B24" s="36"/>
      <c r="C24" s="36"/>
      <c r="D24" s="36"/>
      <c r="E24" s="36"/>
      <c r="F24" s="36"/>
      <c r="G24" s="61">
        <f>SUM(G20:G23)</f>
        <v>0</v>
      </c>
      <c r="H24" s="124" t="s">
        <v>41</v>
      </c>
      <c r="I24" s="125"/>
      <c r="J24" s="54">
        <f>SUM(G24/100)</f>
        <v>0</v>
      </c>
      <c r="L24" s="33"/>
    </row>
    <row r="25" spans="1:12" s="38" customFormat="1" ht="28.5" customHeight="1" thickTop="1" x14ac:dyDescent="0.2">
      <c r="A25" s="16"/>
      <c r="B25" s="16"/>
      <c r="C25" s="16"/>
      <c r="D25" s="16"/>
      <c r="E25" s="16"/>
      <c r="F25" s="16"/>
      <c r="G25" s="20"/>
      <c r="H25" s="21"/>
      <c r="I25" s="22"/>
      <c r="J25" s="20"/>
      <c r="L25" s="33"/>
    </row>
    <row r="26" spans="1:12" s="38" customFormat="1" ht="14.25" customHeight="1" x14ac:dyDescent="0.2">
      <c r="A26" s="41" t="s">
        <v>13</v>
      </c>
      <c r="B26" s="42"/>
      <c r="C26" s="42"/>
      <c r="D26" s="42"/>
      <c r="E26" s="42"/>
      <c r="F26" s="42"/>
      <c r="G26" s="43"/>
      <c r="H26" s="44"/>
      <c r="I26" s="44"/>
      <c r="J26" s="43"/>
      <c r="L26" s="18"/>
    </row>
    <row r="27" spans="1:12" s="33" customFormat="1" ht="14.25" customHeight="1" x14ac:dyDescent="0.2">
      <c r="A27" s="45" t="s">
        <v>22</v>
      </c>
      <c r="B27" s="46"/>
      <c r="C27" s="46"/>
      <c r="D27" s="46"/>
      <c r="E27" s="46"/>
      <c r="F27" s="46"/>
      <c r="G27" s="43"/>
      <c r="H27" s="44"/>
      <c r="I27" s="44"/>
      <c r="J27" s="43"/>
      <c r="L27" s="18"/>
    </row>
    <row r="28" spans="1:12" s="33" customFormat="1" ht="14.25" customHeight="1" x14ac:dyDescent="0.2">
      <c r="A28" s="45"/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18" customFormat="1" ht="36" customHeight="1" x14ac:dyDescent="0.2">
      <c r="A29" s="119" t="s">
        <v>42</v>
      </c>
      <c r="B29" s="120"/>
      <c r="C29" s="120"/>
      <c r="D29" s="120"/>
      <c r="E29" s="120"/>
      <c r="F29" s="120"/>
      <c r="G29" s="120"/>
      <c r="H29" s="120"/>
      <c r="I29" s="120"/>
      <c r="J29" s="120"/>
      <c r="L29" s="38"/>
    </row>
    <row r="30" spans="1:12" s="18" customFormat="1" ht="26.25" customHeight="1" x14ac:dyDescent="0.2">
      <c r="A30" s="47"/>
      <c r="G30" s="23"/>
      <c r="L30" s="38"/>
    </row>
    <row r="31" spans="1:12" s="18" customFormat="1" ht="15" customHeight="1" x14ac:dyDescent="0.15">
      <c r="A31" s="130" t="s">
        <v>8</v>
      </c>
      <c r="B31" s="130"/>
      <c r="C31" s="130"/>
      <c r="D31" s="130"/>
      <c r="E31" s="130"/>
      <c r="F31" s="130"/>
      <c r="G31" s="130"/>
      <c r="H31" s="130"/>
      <c r="I31" s="130"/>
      <c r="J31" s="130"/>
      <c r="L31" s="33"/>
    </row>
    <row r="32" spans="1:12" s="38" customFormat="1" ht="12" customHeight="1" x14ac:dyDescent="0.2">
      <c r="A32" s="47"/>
      <c r="B32" s="18"/>
      <c r="C32" s="18"/>
      <c r="D32" s="18"/>
      <c r="E32" s="18"/>
      <c r="F32" s="18"/>
      <c r="G32" s="23"/>
      <c r="H32" s="18"/>
      <c r="I32" s="18"/>
      <c r="J32" s="18"/>
      <c r="L32" s="18"/>
    </row>
    <row r="33" spans="1:12" s="38" customFormat="1" ht="15" customHeight="1" x14ac:dyDescent="0.2">
      <c r="A33" s="128" t="s">
        <v>9</v>
      </c>
      <c r="B33" s="128"/>
      <c r="C33" s="128"/>
      <c r="D33" s="128"/>
      <c r="E33" s="50"/>
      <c r="F33" s="50"/>
      <c r="G33" s="18"/>
      <c r="H33" s="129" t="s">
        <v>23</v>
      </c>
      <c r="I33" s="129"/>
      <c r="J33" s="129"/>
      <c r="L33" s="18"/>
    </row>
    <row r="34" spans="1:12" s="33" customFormat="1" ht="12.75" customHeight="1" x14ac:dyDescent="0.15">
      <c r="A34" s="128"/>
      <c r="B34" s="128"/>
      <c r="C34" s="128"/>
      <c r="D34" s="128"/>
      <c r="E34" s="50"/>
      <c r="F34" s="50"/>
      <c r="G34" s="18"/>
      <c r="H34" s="129"/>
      <c r="I34" s="129"/>
      <c r="J34" s="129"/>
      <c r="L34" s="18"/>
    </row>
    <row r="35" spans="1:12" s="18" customFormat="1" ht="48.75" customHeight="1" x14ac:dyDescent="0.2">
      <c r="A35" s="126"/>
      <c r="B35" s="126"/>
      <c r="C35" s="126"/>
      <c r="D35" s="126"/>
      <c r="E35" s="17"/>
      <c r="F35" s="17"/>
      <c r="H35" s="127"/>
      <c r="I35" s="127"/>
      <c r="J35" s="127"/>
    </row>
    <row r="36" spans="1:12" s="18" customFormat="1" ht="27" customHeight="1" x14ac:dyDescent="0.2">
      <c r="A36" s="47"/>
      <c r="L36" s="42"/>
    </row>
    <row r="37" spans="1:12" s="18" customFormat="1" ht="27" customHeight="1" x14ac:dyDescent="0.2">
      <c r="A37" s="47"/>
      <c r="L37" s="42"/>
    </row>
    <row r="38" spans="1:12" s="18" customFormat="1" ht="15" customHeight="1" x14ac:dyDescent="0.15">
      <c r="A38" s="47"/>
      <c r="K38" s="23"/>
    </row>
    <row r="39" spans="1:12" s="42" customFormat="1" ht="10.5" customHeight="1" x14ac:dyDescent="0.2">
      <c r="A39" s="47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18" customFormat="1" ht="15" customHeight="1" x14ac:dyDescent="0.2">
      <c r="A41" s="47"/>
      <c r="L41" s="48"/>
    </row>
    <row r="42" spans="1:12" s="42" customFormat="1" ht="12.7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49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15" customHeight="1" x14ac:dyDescent="0.15">
      <c r="A45" s="47"/>
      <c r="L45" s="30"/>
    </row>
    <row r="46" spans="1:12" s="38" customFormat="1" ht="12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6.75" customHeight="1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12.75" customHeight="1" x14ac:dyDescent="0.15">
      <c r="A49" s="47"/>
      <c r="L49" s="30"/>
    </row>
    <row r="50" spans="1:12" s="18" customFormat="1" ht="33.75" customHeight="1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</sheetData>
  <sheetProtection algorithmName="SHA-512" hashValue="I1tWFebuRFTofgoFED/mbdz4kMKRApD/ljtDT87b3bsypx/c+Zl3vD4zI/YrwE4KXZNg4TL69yDNmRujSipgFQ==" saltValue="z13d2bQpZ2VYvajvsnIPNA==" spinCount="100000" sheet="1" objects="1" scenarios="1"/>
  <mergeCells count="42">
    <mergeCell ref="A35:D35"/>
    <mergeCell ref="H35:J35"/>
    <mergeCell ref="A33:D34"/>
    <mergeCell ref="H33:J34"/>
    <mergeCell ref="A31:J31"/>
    <mergeCell ref="A29:J29"/>
    <mergeCell ref="A12:D12"/>
    <mergeCell ref="H12:J12"/>
    <mergeCell ref="B23:D23"/>
    <mergeCell ref="H23:J23"/>
    <mergeCell ref="H24:I24"/>
    <mergeCell ref="H19:J19"/>
    <mergeCell ref="B21:D21"/>
    <mergeCell ref="H21:J21"/>
    <mergeCell ref="B15:D15"/>
    <mergeCell ref="H15:J15"/>
    <mergeCell ref="B22:D22"/>
    <mergeCell ref="H22:J22"/>
    <mergeCell ref="B6:D6"/>
    <mergeCell ref="H20:J20"/>
    <mergeCell ref="H16:I16"/>
    <mergeCell ref="B13:D13"/>
    <mergeCell ref="H13:J13"/>
    <mergeCell ref="B14:D14"/>
    <mergeCell ref="H14:J14"/>
    <mergeCell ref="A18:J18"/>
    <mergeCell ref="A19:D19"/>
    <mergeCell ref="B20:D20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5 E23">
      <formula1>$L$4:$L$14</formula1>
    </dataValidation>
    <dataValidation type="decimal" operator="lessThanOrEqual" allowBlank="1" showInputMessage="1" showErrorMessage="1" sqref="E22">
      <formula1>6</formula1>
    </dataValidation>
  </dataValidations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2016-06-23T06:53:11Z</cp:lastPrinted>
  <dcterms:created xsi:type="dcterms:W3CDTF">2006-01-30T14:36:36Z</dcterms:created>
  <dcterms:modified xsi:type="dcterms:W3CDTF">2021-06-29T11:41:07Z</dcterms:modified>
</cp:coreProperties>
</file>